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ocmjs-sv\共有\サンフェスタ\【レストラン事業】\101 弁当関係\"/>
    </mc:Choice>
  </mc:AlternateContent>
  <xr:revisionPtr revIDLastSave="0" documentId="13_ncr:1_{6ED3BCDA-01C7-4563-BE37-D2D80EB82011}" xr6:coauthVersionLast="47" xr6:coauthVersionMax="47" xr10:uidLastSave="{00000000-0000-0000-0000-000000000000}"/>
  <bookViews>
    <workbookView xWindow="6465" yWindow="15" windowWidth="22350" windowHeight="15480" xr2:uid="{3AC62917-065C-4F3B-862D-2035D42AB99B}"/>
  </bookViews>
  <sheets>
    <sheet name="予約申込書 (お客様記入用)" sheetId="1" r:id="rId1"/>
    <sheet name="予約申込書 (記入例)" sheetId="3" r:id="rId2"/>
  </sheets>
  <definedNames>
    <definedName name="_xlnm.Print_Area" localSheetId="0">'予約申込書 (お客様記入用)'!$A$1:$W$42</definedName>
    <definedName name="_xlnm.Print_Area" localSheetId="1">'予約申込書 (記入例)'!$A$1:$W$42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3" l="1"/>
  <c r="J20" i="3"/>
  <c r="O19" i="3"/>
  <c r="J19" i="3"/>
  <c r="O18" i="3"/>
  <c r="J18" i="3"/>
  <c r="O17" i="3"/>
  <c r="J17" i="3"/>
  <c r="O16" i="3"/>
  <c r="J16" i="3"/>
  <c r="O15" i="3"/>
  <c r="J15" i="3"/>
  <c r="O14" i="3"/>
  <c r="J14" i="3"/>
  <c r="J14" i="1"/>
  <c r="O21" i="3" l="1"/>
  <c r="J20" i="1" l="1"/>
  <c r="J19" i="1"/>
  <c r="J18" i="1"/>
  <c r="J17" i="1"/>
  <c r="J16" i="1"/>
  <c r="J15" i="1"/>
  <c r="O20" i="1" l="1"/>
  <c r="O19" i="1"/>
  <c r="O18" i="1"/>
  <c r="O17" i="1"/>
  <c r="O16" i="1"/>
  <c r="O15" i="1"/>
  <c r="O14" i="1"/>
  <c r="O21" i="1" l="1"/>
</calcChain>
</file>

<file path=xl/sharedStrings.xml><?xml version="1.0" encoding="utf-8"?>
<sst xmlns="http://schemas.openxmlformats.org/spreadsheetml/2006/main" count="144" uniqueCount="73">
  <si>
    <t>《お弁当予約申込書》</t>
    <phoneticPr fontId="2"/>
  </si>
  <si>
    <t>ご注文者様</t>
    <rPh sb="1" eb="3">
      <t>チュウモン</t>
    </rPh>
    <rPh sb="3" eb="4">
      <t>シャ</t>
    </rPh>
    <rPh sb="4" eb="5">
      <t>サマ</t>
    </rPh>
    <phoneticPr fontId="2"/>
  </si>
  <si>
    <t>申込日</t>
    <rPh sb="0" eb="3">
      <t>モウシコミビ</t>
    </rPh>
    <phoneticPr fontId="2"/>
  </si>
  <si>
    <t>団体名(会社名)</t>
    <rPh sb="0" eb="3">
      <t>ダンタイメイ</t>
    </rPh>
    <rPh sb="4" eb="7">
      <t>カイシャメイ</t>
    </rPh>
    <phoneticPr fontId="2"/>
  </si>
  <si>
    <t>ご担当者様氏名</t>
    <rPh sb="1" eb="5">
      <t>タントウシャサマ</t>
    </rPh>
    <rPh sb="5" eb="7">
      <t>シメイ</t>
    </rPh>
    <phoneticPr fontId="2"/>
  </si>
  <si>
    <t>様</t>
    <rPh sb="0" eb="1">
      <t>サマ</t>
    </rPh>
    <phoneticPr fontId="2"/>
  </si>
  <si>
    <t>当日のご連絡先</t>
    <rPh sb="0" eb="2">
      <t>トウジツ</t>
    </rPh>
    <rPh sb="4" eb="6">
      <t>レンラク</t>
    </rPh>
    <rPh sb="6" eb="7">
      <t>サキ</t>
    </rPh>
    <phoneticPr fontId="2"/>
  </si>
  <si>
    <t>納品日時</t>
    <rPh sb="0" eb="2">
      <t>ノウヒン</t>
    </rPh>
    <rPh sb="2" eb="4">
      <t>ニチジ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</si>
  <si>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</si>
  <si>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</si>
  <si>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</si>
  <si>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</si>
  <si>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</si>
  <si>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</si>
  <si>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納品方法</t>
    <rPh sb="0" eb="2">
      <t>ノウヒン</t>
    </rPh>
    <rPh sb="2" eb="4">
      <t>ホウホウ</t>
    </rPh>
    <phoneticPr fontId="2"/>
  </si>
  <si>
    <t>下記納品場所まで配達</t>
  </si>
  <si>
    <t>その他</t>
    <rPh sb="2" eb="3">
      <t>タ</t>
    </rPh>
    <phoneticPr fontId="2"/>
  </si>
  <si>
    <t>お支払方法</t>
    <rPh sb="1" eb="5">
      <t>シハライホウホウ</t>
    </rPh>
    <phoneticPr fontId="2"/>
  </si>
  <si>
    <t>領収書の宛名</t>
    <rPh sb="0" eb="3">
      <t>リョウシュウショ</t>
    </rPh>
    <rPh sb="4" eb="6">
      <t>アテナ</t>
    </rPh>
    <phoneticPr fontId="2"/>
  </si>
  <si>
    <t>ご注文内容</t>
    <rPh sb="1" eb="5">
      <t>チュウモンナイヨウ</t>
    </rPh>
    <phoneticPr fontId="2"/>
  </si>
  <si>
    <t>金額は全て税別</t>
    <rPh sb="0" eb="2">
      <t>キンガク</t>
    </rPh>
    <rPh sb="3" eb="4">
      <t>スベ</t>
    </rPh>
    <rPh sb="5" eb="7">
      <t>ゼイベツ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</si>
  <si>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</si>
  <si>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</si>
  <si>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発注数</t>
    <rPh sb="0" eb="3">
      <t>ハッチュウスウ</t>
    </rPh>
    <phoneticPr fontId="2"/>
  </si>
  <si>
    <t>金額</t>
    <rPh sb="0" eb="2">
      <t>キンガク</t>
    </rPh>
    <phoneticPr fontId="2"/>
  </si>
  <si>
    <t>納品場所</t>
    <rPh sb="0" eb="2">
      <t>ノウヒン</t>
    </rPh>
    <rPh sb="2" eb="4">
      <t>バショ</t>
    </rPh>
    <phoneticPr fontId="2"/>
  </si>
  <si>
    <t>おーいお茶600mlPET</t>
    <phoneticPr fontId="2"/>
  </si>
  <si>
    <t>おーいお茶280mlPET</t>
    <phoneticPr fontId="2"/>
  </si>
  <si>
    <t>合　計  (税 別)</t>
    <rPh sb="0" eb="1">
      <t>ゴウ</t>
    </rPh>
    <rPh sb="2" eb="3">
      <t>ケイ</t>
    </rPh>
    <rPh sb="6" eb="7">
      <t>ゼイ</t>
    </rPh>
    <rPh sb="8" eb="9">
      <t>ベツ</t>
    </rPh>
    <phoneticPr fontId="2"/>
  </si>
  <si>
    <t>おーいお茶250ml紙パック</t>
    <rPh sb="10" eb="11">
      <t>カミ</t>
    </rPh>
    <phoneticPr fontId="2"/>
  </si>
  <si>
    <t>その他ご要望・ご質問などはこちらにご記入ください。</t>
    <rPh sb="2" eb="3">
      <t>タ</t>
    </rPh>
    <rPh sb="4" eb="6">
      <t>ヨウボウ</t>
    </rPh>
    <rPh sb="8" eb="10">
      <t>シツモン</t>
    </rPh>
    <rPh sb="18" eb="20">
      <t>キニュウ</t>
    </rPh>
    <phoneticPr fontId="2"/>
  </si>
  <si>
    <t>・</t>
    <phoneticPr fontId="2"/>
  </si>
  <si>
    <t>■協同組合仙台卸商センター</t>
    <rPh sb="1" eb="5">
      <t>キョウドウクミアイ</t>
    </rPh>
    <rPh sb="5" eb="7">
      <t>センダイ</t>
    </rPh>
    <rPh sb="7" eb="9">
      <t>オロシショウ</t>
    </rPh>
    <phoneticPr fontId="2"/>
  </si>
  <si>
    <t>　産業見本市会館 サンフェスタ</t>
    <rPh sb="1" eb="3">
      <t>サンギョウ</t>
    </rPh>
    <rPh sb="3" eb="6">
      <t>ミホンイチ</t>
    </rPh>
    <rPh sb="6" eb="8">
      <t>カイカン</t>
    </rPh>
    <phoneticPr fontId="2"/>
  </si>
  <si>
    <t>〒984-0015 仙台市若林区卸町2-15-2</t>
    <phoneticPr fontId="2"/>
  </si>
  <si>
    <t>電話番号：022-235-1100 　FAX：022-235-1109</t>
    <rPh sb="0" eb="2">
      <t>デンワ</t>
    </rPh>
    <rPh sb="2" eb="4">
      <t>バンゴウ</t>
    </rPh>
    <phoneticPr fontId="2"/>
  </si>
  <si>
    <t>[営業時間：月～金11：00～16：00　　土日祝休み]</t>
    <phoneticPr fontId="2"/>
  </si>
  <si>
    <t>株式会社 ○ ○ ○ ○ ○</t>
    <phoneticPr fontId="2"/>
  </si>
  <si>
    <t>○ ○</t>
    <phoneticPr fontId="2"/>
  </si>
  <si>
    <t>○○○-○○○○-○○○○</t>
    <phoneticPr fontId="2"/>
  </si>
  <si>
    <t>同上</t>
    <rPh sb="0" eb="2">
      <t>ドウジョウ</t>
    </rPh>
    <phoneticPr fontId="2"/>
  </si>
  <si>
    <t>令和 　 年　　 月 　 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</si>
  <si>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③注文方法：こちらの《お弁当予約申込書》をメールにてご提出ください。</t>
    <phoneticPr fontId="2"/>
  </si>
  <si>
    <t>エビアン500mlPET</t>
    <phoneticPr fontId="2"/>
  </si>
  <si>
    <t>ナチュラルミネラルウォーター400ml缶</t>
    <rPh sb="19" eb="20">
      <t>カン</t>
    </rPh>
    <phoneticPr fontId="2"/>
  </si>
  <si>
    <t>伊右衛門茶500mlPET</t>
    <rPh sb="0" eb="4">
      <t>イエモン</t>
    </rPh>
    <rPh sb="4" eb="5">
      <t>チャ</t>
    </rPh>
    <phoneticPr fontId="2"/>
  </si>
  <si>
    <t>伊右衛門茶280mlPET</t>
    <rPh sb="0" eb="4">
      <t>イエモン</t>
    </rPh>
    <rPh sb="4" eb="5">
      <t>チャ</t>
    </rPh>
    <phoneticPr fontId="2"/>
  </si>
  <si>
    <t>南アルプスの天然水550mlPET</t>
    <rPh sb="0" eb="1">
      <t>ミナミ</t>
    </rPh>
    <rPh sb="6" eb="9">
      <t>テンネンスイ</t>
    </rPh>
    <phoneticPr fontId="2"/>
  </si>
  <si>
    <t>南アルプスの天然水280mlPET</t>
    <rPh sb="0" eb="1">
      <t>ミナミ</t>
    </rPh>
    <rPh sb="6" eb="9">
      <t>テンネンスイ</t>
    </rPh>
    <phoneticPr fontId="2"/>
  </si>
  <si>
    <t>エビアン330mlPET</t>
    <phoneticPr fontId="2"/>
  </si>
  <si>
    <t>①予約締切：注文は納品希望日の１週間前までお願いいたします。</t>
    <rPh sb="1" eb="5">
      <t>ヨヤクシメキリ</t>
    </rPh>
    <rPh sb="6" eb="8">
      <t>チュウモン</t>
    </rPh>
    <rPh sb="9" eb="11">
      <t>ノウヒン</t>
    </rPh>
    <rPh sb="11" eb="13">
      <t>キボウ</t>
    </rPh>
    <rPh sb="13" eb="14">
      <t>ヒ</t>
    </rPh>
    <rPh sb="16" eb="18">
      <t>シュウカン</t>
    </rPh>
    <rPh sb="18" eb="19">
      <t>マエ</t>
    </rPh>
    <rPh sb="22" eb="23">
      <t>ネガ</t>
    </rPh>
    <phoneticPr fontId="2"/>
  </si>
  <si>
    <t>②数量変更：お届け希望日の３営業日前（土日祝日は休み）まで承ります。</t>
    <rPh sb="1" eb="3">
      <t>スウリョウ</t>
    </rPh>
    <rPh sb="3" eb="5">
      <t>ヘンコウ</t>
    </rPh>
    <rPh sb="22" eb="23">
      <t>ニチ</t>
    </rPh>
    <rPh sb="29" eb="30">
      <t>ウケタマワ</t>
    </rPh>
    <phoneticPr fontId="2"/>
  </si>
  <si>
    <t>④容器回収：レストランスタッフにて回収いたしますので、食後の容器はまとめていただきますようお願いいたします。</t>
    <rPh sb="1" eb="5">
      <t>ヨウキカイシュウ</t>
    </rPh>
    <rPh sb="17" eb="19">
      <t>カイシュウ</t>
    </rPh>
    <rPh sb="27" eb="29">
      <t>ショクゴ</t>
    </rPh>
    <rPh sb="30" eb="32">
      <t>ヨウキ</t>
    </rPh>
    <rPh sb="46" eb="47">
      <t>ネガ</t>
    </rPh>
    <phoneticPr fontId="2"/>
  </si>
  <si>
    <t>　　 　　　　　　回収時間については、上記ご要望欄にご記載ください。</t>
    <rPh sb="9" eb="11">
      <t>カイシュウ</t>
    </rPh>
    <rPh sb="11" eb="13">
      <t>ジカン</t>
    </rPh>
    <rPh sb="19" eb="21">
      <t>ジョウキ</t>
    </rPh>
    <rPh sb="22" eb="24">
      <t>ヨウボウ</t>
    </rPh>
    <rPh sb="24" eb="25">
      <t>ラン</t>
    </rPh>
    <rPh sb="27" eb="29">
      <t>キサイ</t>
    </rPh>
    <phoneticPr fontId="2"/>
  </si>
  <si>
    <t>山菜と舞茸の
おこわ弁当</t>
    <rPh sb="10" eb="12">
      <t>ベントウ</t>
    </rPh>
    <phoneticPr fontId="3"/>
  </si>
  <si>
    <t>バラエティ弁当</t>
    <rPh sb="5" eb="7">
      <t>ベントウ</t>
    </rPh>
    <phoneticPr fontId="3"/>
  </si>
  <si>
    <t>鶏のチリソース
炒め弁当</t>
    <rPh sb="0" eb="1">
      <t>トリ</t>
    </rPh>
    <rPh sb="8" eb="9">
      <t>イタ</t>
    </rPh>
    <rPh sb="10" eb="12">
      <t>ベントウ</t>
    </rPh>
    <phoneticPr fontId="3"/>
  </si>
  <si>
    <t>二色ごはん弁当</t>
    <rPh sb="0" eb="2">
      <t>ニショク</t>
    </rPh>
    <rPh sb="5" eb="7">
      <t>ベントウ</t>
    </rPh>
    <phoneticPr fontId="3"/>
  </si>
  <si>
    <t>五目ご飯弁当</t>
    <rPh sb="0" eb="2">
      <t>ゴモク</t>
    </rPh>
    <rPh sb="3" eb="4">
      <t>ハン</t>
    </rPh>
    <rPh sb="4" eb="6">
      <t>ベントウ</t>
    </rPh>
    <phoneticPr fontId="3"/>
  </si>
  <si>
    <t>ちらし弁当</t>
    <rPh sb="3" eb="5">
      <t>ベントウ</t>
    </rPh>
    <phoneticPr fontId="3"/>
  </si>
  <si>
    <t>おろしハンバーグ弁当</t>
    <rPh sb="8" eb="10">
      <t>ベントウ</t>
    </rPh>
    <phoneticPr fontId="3"/>
  </si>
  <si>
    <t>油淋鶏弁当</t>
    <rPh sb="3" eb="5">
      <t>ベントウ</t>
    </rPh>
    <phoneticPr fontId="3"/>
  </si>
  <si>
    <t>エビフライとスタミナ弁当</t>
    <phoneticPr fontId="2"/>
  </si>
  <si>
    <t>ポークロースのにんにく味噌焼き弁当</t>
    <rPh sb="15" eb="17">
      <t>ベントウ</t>
    </rPh>
    <phoneticPr fontId="3"/>
  </si>
  <si>
    <t>青菜と干しエビの混ぜご飯弁当</t>
    <rPh sb="12" eb="14">
      <t>ベントウ</t>
    </rPh>
    <phoneticPr fontId="3"/>
  </si>
  <si>
    <t>（税別）</t>
    <rPh sb="1" eb="3">
      <t>ゼイベツ</t>
    </rPh>
    <phoneticPr fontId="2"/>
  </si>
  <si>
    <r>
      <t>・</t>
    </r>
    <r>
      <rPr>
        <b/>
        <sz val="11"/>
        <color theme="1"/>
        <rFont val="ＭＳ Ｐゴシック"/>
        <family val="3"/>
        <charset val="128"/>
      </rPr>
      <t>容器回収の希望時間：</t>
    </r>
    <rPh sb="1" eb="3">
      <t>ヨウキ</t>
    </rPh>
    <rPh sb="3" eb="5">
      <t>カイシュウ</t>
    </rPh>
    <rPh sb="6" eb="8">
      <t>キボウ</t>
    </rPh>
    <rPh sb="8" eb="10">
      <t>ジカン</t>
    </rPh>
    <phoneticPr fontId="2"/>
  </si>
  <si>
    <r>
      <t>・容器回収の希望時間：</t>
    </r>
    <r>
      <rPr>
        <b/>
        <sz val="11"/>
        <color rgb="FFFF0000"/>
        <rFont val="ＭＳ Ｐゴシック"/>
        <family val="3"/>
        <charset val="128"/>
      </rPr>
      <t>15時00分</t>
    </r>
    <rPh sb="13" eb="14">
      <t>ジ</t>
    </rPh>
    <rPh sb="16" eb="17">
      <t>フン</t>
    </rPh>
    <phoneticPr fontId="2"/>
  </si>
  <si>
    <t>卸町会館4F大会議室</t>
    <rPh sb="0" eb="2">
      <t>オロシマチ</t>
    </rPh>
    <rPh sb="2" eb="4">
      <t>カイカン</t>
    </rPh>
    <rPh sb="6" eb="10">
      <t>ダイカイギシツ</t>
    </rPh>
    <phoneticPr fontId="2"/>
  </si>
  <si>
    <t>　　   上記団体名で記載</t>
    <rPh sb="5" eb="7">
      <t>ジョウキ</t>
    </rPh>
    <rPh sb="7" eb="9">
      <t>ダンタイ</t>
    </rPh>
    <rPh sb="9" eb="10">
      <t>メイ</t>
    </rPh>
    <rPh sb="11" eb="13">
      <t>キサイ</t>
    </rPh>
    <phoneticPr fontId="2"/>
  </si>
  <si>
    <t>　　   その他（　　　　　　　　　 　　　　　　　　　　　　　　　　　　　　　　　　　　　　       　）</t>
    <rPh sb="7" eb="8">
      <t>タ</t>
    </rPh>
    <phoneticPr fontId="2"/>
  </si>
  <si>
    <r>
      <t>令和 7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年 </t>
    </r>
    <r>
      <rPr>
        <sz val="11"/>
        <color rgb="FFFF0000"/>
        <rFont val="ＭＳ Ｐゴシック"/>
        <family val="3"/>
        <charset val="128"/>
      </rPr>
      <t xml:space="preserve">1 </t>
    </r>
    <r>
      <rPr>
        <sz val="11"/>
        <rFont val="ＭＳ Ｐゴシック"/>
        <family val="3"/>
        <charset val="128"/>
      </rPr>
      <t xml:space="preserve">月 </t>
    </r>
    <r>
      <rPr>
        <sz val="11"/>
        <color rgb="FFFF0000"/>
        <rFont val="ＭＳ Ｐゴシック"/>
        <family val="3"/>
        <charset val="128"/>
      </rPr>
      <t xml:space="preserve">15 </t>
    </r>
    <r>
      <rPr>
        <sz val="11"/>
        <rFont val="ＭＳ Ｐゴシック"/>
        <family val="3"/>
        <charset val="128"/>
      </rPr>
      <t>日</t>
    </r>
    <rPh sb="0" eb="2">
      <t>レイワ</t>
    </rPh>
    <rPh sb="5" eb="6">
      <t>ネン</t>
    </rPh>
    <rPh sb="9" eb="10">
      <t>ガツ</t>
    </rPh>
    <rPh sb="14" eb="15">
      <t>ヒ</t>
    </rPh>
    <phoneticPr fontId="2"/>
  </si>
  <si>
    <t>大盛代</t>
    <rPh sb="0" eb="2">
      <t>オオモリ</t>
    </rPh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</si>
</sst>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38" fontId="4" fillId="3" borderId="21" xfId="1" applyFont="1" applyFill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3" borderId="12" xfId="1" applyFont="1" applyFill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5" fillId="2" borderId="13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23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38" fontId="4" fillId="3" borderId="13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177" fontId="6" fillId="4" borderId="18" xfId="0" applyNumberFormat="1" applyFont="1" applyFill="1" applyBorder="1" applyAlignment="1">
      <alignment horizontal="right" vertical="center" shrinkToFit="1"/>
    </xf>
    <xf numFmtId="177" fontId="6" fillId="4" borderId="16" xfId="0" applyNumberFormat="1" applyFont="1" applyFill="1" applyBorder="1" applyAlignment="1">
      <alignment horizontal="right" vertical="center" shrinkToFit="1"/>
    </xf>
    <xf numFmtId="177" fontId="6" fillId="4" borderId="19" xfId="0" applyNumberFormat="1" applyFont="1" applyFill="1" applyBorder="1" applyAlignment="1">
      <alignment horizontal="righ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32</xdr:row>
      <xdr:rowOff>26101</xdr:rowOff>
    </xdr:from>
    <xdr:to>
      <xdr:col>20</xdr:col>
      <xdr:colOff>180975</xdr:colOff>
      <xdr:row>38</xdr:row>
      <xdr:rowOff>87965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023" y="8643425"/>
          <a:ext cx="2128834" cy="1417776"/>
        </a:xfrm>
        <a:prstGeom prst="rect">
          <a:avLst/>
        </a:prstGeom>
      </xdr:spPr>
    </xdr:pic>
    <xdr:clientData/>
  </xdr:twoCellAnchor>
  <xdr:twoCellAnchor>
    <xdr:from>
      <xdr:col>9</xdr:col>
      <xdr:colOff>268942</xdr:colOff>
      <xdr:row>7</xdr:row>
      <xdr:rowOff>33617</xdr:rowOff>
    </xdr:from>
    <xdr:to>
      <xdr:col>15</xdr:col>
      <xdr:colOff>179295</xdr:colOff>
      <xdr:row>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66148" y="2050676"/>
          <a:ext cx="2084294" cy="302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お振込（請求書発行を希望）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66675</xdr:rowOff>
        </xdr:from>
        <xdr:to>
          <xdr:col>17</xdr:col>
          <xdr:colOff>142875</xdr:colOff>
          <xdr:row>7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22413</xdr:colOff>
      <xdr:row>7</xdr:row>
      <xdr:rowOff>33617</xdr:rowOff>
    </xdr:from>
    <xdr:to>
      <xdr:col>18</xdr:col>
      <xdr:colOff>190500</xdr:colOff>
      <xdr:row>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42648" y="2050676"/>
          <a:ext cx="549087" cy="302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現金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7</xdr:row>
          <xdr:rowOff>66675</xdr:rowOff>
        </xdr:from>
        <xdr:to>
          <xdr:col>9</xdr:col>
          <xdr:colOff>371475</xdr:colOff>
          <xdr:row>7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8</xdr:row>
          <xdr:rowOff>47625</xdr:rowOff>
        </xdr:from>
        <xdr:to>
          <xdr:col>9</xdr:col>
          <xdr:colOff>371475</xdr:colOff>
          <xdr:row>8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9</xdr:row>
          <xdr:rowOff>57150</xdr:rowOff>
        </xdr:from>
        <xdr:to>
          <xdr:col>9</xdr:col>
          <xdr:colOff>371475</xdr:colOff>
          <xdr:row>9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32</xdr:row>
      <xdr:rowOff>26101</xdr:rowOff>
    </xdr:from>
    <xdr:to>
      <xdr:col>20</xdr:col>
      <xdr:colOff>180975</xdr:colOff>
      <xdr:row>38</xdr:row>
      <xdr:rowOff>87965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7824" y="9770176"/>
          <a:ext cx="2140601" cy="1404889"/>
        </a:xfrm>
        <a:prstGeom prst="rect">
          <a:avLst/>
        </a:prstGeom>
      </xdr:spPr>
    </xdr:pic>
    <xdr:clientData/>
  </xdr:twoCellAnchor>
  <xdr:twoCellAnchor>
    <xdr:from>
      <xdr:col>9</xdr:col>
      <xdr:colOff>268942</xdr:colOff>
      <xdr:row>7</xdr:row>
      <xdr:rowOff>33617</xdr:rowOff>
    </xdr:from>
    <xdr:to>
      <xdr:col>15</xdr:col>
      <xdr:colOff>179295</xdr:colOff>
      <xdr:row>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54942" y="2043392"/>
          <a:ext cx="2101103" cy="299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お振込（請求書発行を希望）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66675</xdr:rowOff>
        </xdr:from>
        <xdr:to>
          <xdr:col>17</xdr:col>
          <xdr:colOff>142875</xdr:colOff>
          <xdr:row>7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22413</xdr:colOff>
      <xdr:row>7</xdr:row>
      <xdr:rowOff>33617</xdr:rowOff>
    </xdr:from>
    <xdr:to>
      <xdr:col>18</xdr:col>
      <xdr:colOff>190500</xdr:colOff>
      <xdr:row>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051613" y="2043392"/>
          <a:ext cx="549087" cy="299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現金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7</xdr:row>
          <xdr:rowOff>66675</xdr:rowOff>
        </xdr:from>
        <xdr:to>
          <xdr:col>9</xdr:col>
          <xdr:colOff>371475</xdr:colOff>
          <xdr:row>7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8</xdr:row>
          <xdr:rowOff>47625</xdr:rowOff>
        </xdr:from>
        <xdr:to>
          <xdr:col>9</xdr:col>
          <xdr:colOff>371475</xdr:colOff>
          <xdr:row>8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9</xdr:row>
          <xdr:rowOff>57150</xdr:rowOff>
        </xdr:from>
        <xdr:to>
          <xdr:col>9</xdr:col>
          <xdr:colOff>371475</xdr:colOff>
          <xdr:row>9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56029</xdr:colOff>
      <xdr:row>10</xdr:row>
      <xdr:rowOff>100853</xdr:rowOff>
    </xdr:from>
    <xdr:to>
      <xdr:col>9</xdr:col>
      <xdr:colOff>421340</xdr:colOff>
      <xdr:row>13</xdr:row>
      <xdr:rowOff>5603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602441" y="3036794"/>
          <a:ext cx="1116105" cy="700368"/>
          <a:chOff x="1447802" y="2800349"/>
          <a:chExt cx="1114424" cy="704851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1447802" y="2800349"/>
            <a:ext cx="1114424" cy="45720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リストから商品をお選びください</a:t>
            </a:r>
          </a:p>
        </xdr:txBody>
      </xdr: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H="1">
            <a:off x="1590675" y="3257550"/>
            <a:ext cx="209550" cy="247650"/>
          </a:xfrm>
          <a:prstGeom prst="straightConnector1">
            <a:avLst/>
          </a:prstGeom>
          <a:ln w="25400">
            <a:headEnd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437029</xdr:colOff>
      <xdr:row>23</xdr:row>
      <xdr:rowOff>212912</xdr:rowOff>
    </xdr:from>
    <xdr:to>
      <xdr:col>9</xdr:col>
      <xdr:colOff>351865</xdr:colOff>
      <xdr:row>24</xdr:row>
      <xdr:rowOff>65836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2180104" y="6861362"/>
          <a:ext cx="457761" cy="186299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324970</xdr:colOff>
      <xdr:row>23</xdr:row>
      <xdr:rowOff>67236</xdr:rowOff>
    </xdr:from>
    <xdr:to>
      <xdr:col>14</xdr:col>
      <xdr:colOff>51547</xdr:colOff>
      <xdr:row>25</xdr:row>
      <xdr:rowOff>25213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622176" y="6992471"/>
          <a:ext cx="1474695" cy="63033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容器の回収希望時間をご記入ください</a:t>
          </a:r>
        </a:p>
      </xdr:txBody>
    </xdr:sp>
    <xdr:clientData/>
  </xdr:twoCellAnchor>
  <xdr:twoCellAnchor>
    <xdr:from>
      <xdr:col>12</xdr:col>
      <xdr:colOff>44823</xdr:colOff>
      <xdr:row>10</xdr:row>
      <xdr:rowOff>145676</xdr:rowOff>
    </xdr:from>
    <xdr:to>
      <xdr:col>17</xdr:col>
      <xdr:colOff>11205</xdr:colOff>
      <xdr:row>11</xdr:row>
      <xdr:rowOff>168087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316941" y="3081617"/>
          <a:ext cx="1714499" cy="2577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発注数をご記入ください</a:t>
          </a:r>
        </a:p>
      </xdr:txBody>
    </xdr:sp>
    <xdr:clientData/>
  </xdr:twoCellAnchor>
  <xdr:twoCellAnchor>
    <xdr:from>
      <xdr:col>13</xdr:col>
      <xdr:colOff>216274</xdr:colOff>
      <xdr:row>11</xdr:row>
      <xdr:rowOff>168087</xdr:rowOff>
    </xdr:from>
    <xdr:to>
      <xdr:col>14</xdr:col>
      <xdr:colOff>128867</xdr:colOff>
      <xdr:row>13</xdr:row>
      <xdr:rowOff>12325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10" idx="2"/>
        </xdr:cNvCxnSpPr>
      </xdr:nvCxnSpPr>
      <xdr:spPr>
        <a:xfrm flipH="1">
          <a:off x="3835774" y="3339352"/>
          <a:ext cx="338417" cy="404532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318247</xdr:colOff>
      <xdr:row>16</xdr:row>
      <xdr:rowOff>76200</xdr:rowOff>
    </xdr:from>
    <xdr:to>
      <xdr:col>21</xdr:col>
      <xdr:colOff>242047</xdr:colOff>
      <xdr:row>16</xdr:row>
      <xdr:rowOff>323850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8482" y="4816288"/>
          <a:ext cx="1582271" cy="2476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納品場所をご記入ください</a:t>
          </a:r>
        </a:p>
      </xdr:txBody>
    </xdr:sp>
    <xdr:clientData/>
  </xdr:twoCellAnchor>
  <xdr:twoCellAnchor>
    <xdr:from>
      <xdr:col>18</xdr:col>
      <xdr:colOff>343742</xdr:colOff>
      <xdr:row>15</xdr:row>
      <xdr:rowOff>39779</xdr:rowOff>
    </xdr:from>
    <xdr:to>
      <xdr:col>18</xdr:col>
      <xdr:colOff>348504</xdr:colOff>
      <xdr:row>16</xdr:row>
      <xdr:rowOff>77881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5744977" y="4443691"/>
          <a:ext cx="4762" cy="374278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3CCA-964D-403C-8C46-835E1922C48A}">
  <sheetPr codeName="Sheet1">
    <tabColor theme="8"/>
  </sheetPr>
  <dimension ref="B1:AB42"/>
  <sheetViews>
    <sheetView tabSelected="1" view="pageBreakPreview" zoomScale="85" zoomScaleNormal="100" zoomScaleSheetLayoutView="85" workbookViewId="0">
      <selection activeCell="B1" sqref="B1:V1"/>
    </sheetView>
  </sheetViews>
  <sheetFormatPr defaultRowHeight="13.5" x14ac:dyDescent="0.4"/>
  <cols>
    <col min="1" max="1" width="0.875" style="12" customWidth="1"/>
    <col min="2" max="2" width="5.5" style="12" customWidth="1"/>
    <col min="3" max="8" width="2.75" style="12" customWidth="1"/>
    <col min="9" max="9" width="7.125" style="12" customWidth="1"/>
    <col min="10" max="11" width="5.625" style="12" customWidth="1"/>
    <col min="12" max="12" width="1.625" style="12" customWidth="1"/>
    <col min="13" max="13" width="4.625" style="12" customWidth="1"/>
    <col min="14" max="16" width="5.625" style="12" customWidth="1"/>
    <col min="17" max="17" width="1.625" style="12" customWidth="1"/>
    <col min="18" max="18" width="5" style="12" customWidth="1"/>
    <col min="19" max="22" width="5.625" style="12" customWidth="1"/>
    <col min="23" max="24" width="0.875" style="12" customWidth="1"/>
    <col min="25" max="25" width="9" style="12"/>
    <col min="26" max="26" width="32.75" style="12" bestFit="1" customWidth="1"/>
    <col min="27" max="16384" width="9" style="12"/>
  </cols>
  <sheetData>
    <row r="1" spans="2:28" ht="21" x14ac:dyDescent="0.4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2:28" ht="14.25" thickBot="1" x14ac:dyDescent="0.45">
      <c r="B2" s="15"/>
      <c r="C2" s="15"/>
      <c r="D2" s="15"/>
      <c r="E2" s="15"/>
      <c r="F2" s="15"/>
      <c r="G2" s="15"/>
      <c r="H2" s="15"/>
    </row>
    <row r="3" spans="2:28" ht="18" thickBot="1" x14ac:dyDescent="0.45">
      <c r="B3" s="16" t="s">
        <v>1</v>
      </c>
      <c r="C3" s="17"/>
      <c r="D3" s="17"/>
      <c r="E3" s="17"/>
      <c r="F3" s="17"/>
      <c r="G3" s="17"/>
      <c r="H3" s="18"/>
      <c r="Q3" s="37" t="s">
        <v>2</v>
      </c>
      <c r="R3" s="38"/>
      <c r="S3" s="39" t="s">
        <v>41</v>
      </c>
      <c r="T3" s="39"/>
      <c r="U3" s="39"/>
      <c r="V3" s="40"/>
    </row>
    <row r="4" spans="2:28" ht="26.25" customHeight="1" x14ac:dyDescent="0.4">
      <c r="B4" s="41" t="s">
        <v>3</v>
      </c>
      <c r="C4" s="42"/>
      <c r="D4" s="42"/>
      <c r="E4" s="42"/>
      <c r="F4" s="42"/>
      <c r="G4" s="42"/>
      <c r="H4" s="42"/>
      <c r="I4" s="43"/>
      <c r="J4" s="4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</row>
    <row r="5" spans="2:28" ht="26.25" customHeight="1" x14ac:dyDescent="0.4">
      <c r="B5" s="27" t="s">
        <v>4</v>
      </c>
      <c r="C5" s="28"/>
      <c r="D5" s="28"/>
      <c r="E5" s="28"/>
      <c r="F5" s="28"/>
      <c r="G5" s="28"/>
      <c r="H5" s="28"/>
      <c r="I5" s="29"/>
      <c r="J5" s="30"/>
      <c r="K5" s="31"/>
      <c r="L5" s="32" t="s">
        <v>5</v>
      </c>
      <c r="M5" s="33"/>
      <c r="N5" s="34" t="s">
        <v>6</v>
      </c>
      <c r="O5" s="32"/>
      <c r="P5" s="32"/>
      <c r="Q5" s="33"/>
      <c r="R5" s="30"/>
      <c r="S5" s="31"/>
      <c r="T5" s="31"/>
      <c r="U5" s="31"/>
      <c r="V5" s="35"/>
    </row>
    <row r="6" spans="2:28" ht="26.25" customHeight="1" x14ac:dyDescent="0.4">
      <c r="B6" s="27" t="s">
        <v>7</v>
      </c>
      <c r="C6" s="28"/>
      <c r="D6" s="28"/>
      <c r="E6" s="28"/>
      <c r="F6" s="28"/>
      <c r="G6" s="28"/>
      <c r="H6" s="28"/>
      <c r="I6" s="29"/>
      <c r="J6" s="2" t="s">
        <v>8</v>
      </c>
      <c r="K6" s="22"/>
      <c r="L6" s="48" t="s">
        <v>9</v>
      </c>
      <c r="M6" s="48"/>
      <c r="N6" s="23"/>
      <c r="O6" s="1" t="s">
        <v>10</v>
      </c>
      <c r="P6" s="23"/>
      <c r="Q6" s="32" t="s">
        <v>11</v>
      </c>
      <c r="R6" s="32"/>
      <c r="S6" s="23"/>
      <c r="T6" s="1" t="s">
        <v>12</v>
      </c>
      <c r="U6" s="22"/>
      <c r="V6" s="3" t="s">
        <v>13</v>
      </c>
    </row>
    <row r="7" spans="2:28" ht="26.25" customHeight="1" x14ac:dyDescent="0.4">
      <c r="B7" s="27" t="s">
        <v>14</v>
      </c>
      <c r="C7" s="28"/>
      <c r="D7" s="28"/>
      <c r="E7" s="28"/>
      <c r="F7" s="28"/>
      <c r="G7" s="28"/>
      <c r="H7" s="28"/>
      <c r="I7" s="29"/>
      <c r="J7" s="34" t="s">
        <v>15</v>
      </c>
      <c r="K7" s="32"/>
      <c r="L7" s="32"/>
      <c r="M7" s="32"/>
      <c r="N7" s="32"/>
      <c r="O7" s="33"/>
      <c r="P7" s="26" t="s">
        <v>16</v>
      </c>
      <c r="Q7" s="64"/>
      <c r="R7" s="65"/>
      <c r="S7" s="65"/>
      <c r="T7" s="65"/>
      <c r="U7" s="65"/>
      <c r="V7" s="66"/>
    </row>
    <row r="8" spans="2:28" ht="26.25" customHeight="1" x14ac:dyDescent="0.4">
      <c r="B8" s="27" t="s">
        <v>17</v>
      </c>
      <c r="C8" s="28"/>
      <c r="D8" s="28"/>
      <c r="E8" s="28"/>
      <c r="F8" s="28"/>
      <c r="G8" s="28"/>
      <c r="H8" s="28"/>
      <c r="I8" s="29"/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1"/>
    </row>
    <row r="9" spans="2:28" ht="23.25" customHeight="1" x14ac:dyDescent="0.4">
      <c r="B9" s="55" t="s">
        <v>18</v>
      </c>
      <c r="C9" s="56"/>
      <c r="D9" s="56"/>
      <c r="E9" s="56"/>
      <c r="F9" s="56"/>
      <c r="G9" s="56"/>
      <c r="H9" s="56"/>
      <c r="I9" s="57"/>
      <c r="J9" s="52" t="s">
        <v>69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</row>
    <row r="10" spans="2:28" ht="23.25" customHeight="1" thickBot="1" x14ac:dyDescent="0.45">
      <c r="B10" s="58"/>
      <c r="C10" s="59"/>
      <c r="D10" s="59"/>
      <c r="E10" s="59"/>
      <c r="F10" s="59"/>
      <c r="G10" s="59"/>
      <c r="H10" s="59"/>
      <c r="I10" s="60"/>
      <c r="J10" s="61" t="s">
        <v>70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</row>
    <row r="11" spans="2:28" ht="18.75" customHeight="1" x14ac:dyDescent="0.4"/>
    <row r="12" spans="2:28" ht="18" thickBot="1" x14ac:dyDescent="0.45">
      <c r="B12" s="16" t="s">
        <v>19</v>
      </c>
      <c r="C12" s="17"/>
      <c r="D12" s="17"/>
      <c r="E12" s="17"/>
      <c r="F12" s="17"/>
      <c r="G12" s="17"/>
      <c r="Q12" s="47" t="s">
        <v>20</v>
      </c>
      <c r="R12" s="47"/>
      <c r="S12" s="47"/>
      <c r="T12" s="47"/>
      <c r="U12" s="47"/>
      <c r="V12" s="47"/>
      <c r="Z12" s="14" t="s">
        <v>21</v>
      </c>
      <c r="AA12" s="24" t="s">
        <v>22</v>
      </c>
      <c r="AB12" s="25" t="s">
        <v>65</v>
      </c>
    </row>
    <row r="13" spans="2:28" ht="26.25" customHeight="1" x14ac:dyDescent="0.4">
      <c r="B13" s="78" t="s">
        <v>21</v>
      </c>
      <c r="C13" s="79"/>
      <c r="D13" s="79"/>
      <c r="E13" s="79"/>
      <c r="F13" s="79"/>
      <c r="G13" s="79"/>
      <c r="H13" s="79"/>
      <c r="I13" s="80"/>
      <c r="J13" s="81" t="s">
        <v>22</v>
      </c>
      <c r="K13" s="79"/>
      <c r="L13" s="80"/>
      <c r="M13" s="81" t="s">
        <v>23</v>
      </c>
      <c r="N13" s="80"/>
      <c r="O13" s="79" t="s">
        <v>24</v>
      </c>
      <c r="P13" s="79"/>
      <c r="Q13" s="79"/>
      <c r="R13" s="82" t="s">
        <v>25</v>
      </c>
      <c r="S13" s="83"/>
      <c r="T13" s="83"/>
      <c r="U13" s="83"/>
      <c r="V13" s="84"/>
      <c r="W13" s="20"/>
      <c r="Z13" s="13" t="s">
        <v>64</v>
      </c>
      <c r="AA13" s="13">
        <v>1499.9999999999998</v>
      </c>
    </row>
    <row r="14" spans="2:28" ht="26.25" customHeight="1" x14ac:dyDescent="0.4">
      <c r="B14" s="67"/>
      <c r="C14" s="68"/>
      <c r="D14" s="68"/>
      <c r="E14" s="68"/>
      <c r="F14" s="68"/>
      <c r="G14" s="68"/>
      <c r="H14" s="68"/>
      <c r="I14" s="69"/>
      <c r="J14" s="70" t="str">
        <f>IFERROR(VLOOKUP(B14,Z12:AA33,MATCH(J13,Z12:AA12,0),FALSE),"")</f>
        <v/>
      </c>
      <c r="K14" s="71"/>
      <c r="L14" s="4"/>
      <c r="M14" s="72"/>
      <c r="N14" s="73"/>
      <c r="O14" s="74" t="str">
        <f>IF(M14="","",J14*M14)</f>
        <v/>
      </c>
      <c r="P14" s="75"/>
      <c r="Q14" s="5"/>
      <c r="R14" s="76"/>
      <c r="S14" s="68"/>
      <c r="T14" s="68"/>
      <c r="U14" s="68"/>
      <c r="V14" s="77"/>
      <c r="W14" s="19"/>
      <c r="Z14" s="12" t="s">
        <v>54</v>
      </c>
      <c r="AA14" s="12">
        <v>1499.9999999999998</v>
      </c>
    </row>
    <row r="15" spans="2:28" ht="26.25" customHeight="1" x14ac:dyDescent="0.4">
      <c r="B15" s="67"/>
      <c r="C15" s="68"/>
      <c r="D15" s="68"/>
      <c r="E15" s="68"/>
      <c r="F15" s="68"/>
      <c r="G15" s="68"/>
      <c r="H15" s="68"/>
      <c r="I15" s="69"/>
      <c r="J15" s="70" t="str">
        <f>IFERROR(VLOOKUP(B15,Z13:AA33,MATCH(J13,Z12:AA12,0),FALSE),"")</f>
        <v/>
      </c>
      <c r="K15" s="71"/>
      <c r="L15" s="6"/>
      <c r="M15" s="72"/>
      <c r="N15" s="73"/>
      <c r="O15" s="74" t="str">
        <f t="shared" ref="O15:O20" si="0">IF(M15="","",J15*M15)</f>
        <v/>
      </c>
      <c r="P15" s="75"/>
      <c r="Q15" s="5"/>
      <c r="R15" s="76"/>
      <c r="S15" s="68"/>
      <c r="T15" s="68"/>
      <c r="U15" s="68"/>
      <c r="V15" s="77"/>
      <c r="Z15" s="12" t="s">
        <v>55</v>
      </c>
      <c r="AA15" s="12">
        <v>1273</v>
      </c>
    </row>
    <row r="16" spans="2:28" ht="26.25" customHeight="1" x14ac:dyDescent="0.4">
      <c r="B16" s="67"/>
      <c r="C16" s="68"/>
      <c r="D16" s="68"/>
      <c r="E16" s="68"/>
      <c r="F16" s="68"/>
      <c r="G16" s="68"/>
      <c r="H16" s="68"/>
      <c r="I16" s="69"/>
      <c r="J16" s="70" t="str">
        <f>IFERROR(VLOOKUP(B16,Z13:AA33,MATCH(J13,Z12:AA12,0),FALSE),"")</f>
        <v/>
      </c>
      <c r="K16" s="71"/>
      <c r="L16" s="6"/>
      <c r="M16" s="72"/>
      <c r="N16" s="73"/>
      <c r="O16" s="74" t="str">
        <f t="shared" si="0"/>
        <v/>
      </c>
      <c r="P16" s="75"/>
      <c r="Q16" s="5"/>
      <c r="R16" s="76"/>
      <c r="S16" s="68"/>
      <c r="T16" s="68"/>
      <c r="U16" s="68"/>
      <c r="V16" s="77"/>
      <c r="Z16" s="12" t="s">
        <v>56</v>
      </c>
      <c r="AA16" s="12">
        <v>1273</v>
      </c>
    </row>
    <row r="17" spans="2:27" ht="26.25" customHeight="1" x14ac:dyDescent="0.4">
      <c r="B17" s="67"/>
      <c r="C17" s="68"/>
      <c r="D17" s="68"/>
      <c r="E17" s="68"/>
      <c r="F17" s="68"/>
      <c r="G17" s="68"/>
      <c r="H17" s="68"/>
      <c r="I17" s="69"/>
      <c r="J17" s="70" t="str">
        <f>IFERROR(VLOOKUP(B17,Z13:AA33,MATCH(J13,Z12:AA12,0),FALSE),"")</f>
        <v/>
      </c>
      <c r="K17" s="71"/>
      <c r="L17" s="6"/>
      <c r="M17" s="72"/>
      <c r="N17" s="73"/>
      <c r="O17" s="74" t="str">
        <f t="shared" si="0"/>
        <v/>
      </c>
      <c r="P17" s="75"/>
      <c r="Q17" s="5"/>
      <c r="R17" s="76"/>
      <c r="S17" s="68"/>
      <c r="T17" s="68"/>
      <c r="U17" s="68"/>
      <c r="V17" s="77"/>
      <c r="Z17" s="12" t="s">
        <v>57</v>
      </c>
      <c r="AA17" s="12">
        <v>1273</v>
      </c>
    </row>
    <row r="18" spans="2:27" ht="26.25" customHeight="1" x14ac:dyDescent="0.4">
      <c r="B18" s="67"/>
      <c r="C18" s="68"/>
      <c r="D18" s="68"/>
      <c r="E18" s="68"/>
      <c r="F18" s="68"/>
      <c r="G18" s="68"/>
      <c r="H18" s="68"/>
      <c r="I18" s="69"/>
      <c r="J18" s="70" t="str">
        <f>IFERROR(VLOOKUP(B18,Z13:AA33,MATCH(J13,Z12:AA12,0),FALSE),"")</f>
        <v/>
      </c>
      <c r="K18" s="71"/>
      <c r="L18" s="6"/>
      <c r="M18" s="72"/>
      <c r="N18" s="73"/>
      <c r="O18" s="74" t="str">
        <f t="shared" si="0"/>
        <v/>
      </c>
      <c r="P18" s="75"/>
      <c r="Q18" s="5"/>
      <c r="R18" s="76"/>
      <c r="S18" s="68"/>
      <c r="T18" s="68"/>
      <c r="U18" s="68"/>
      <c r="V18" s="77"/>
      <c r="Z18" s="12" t="s">
        <v>58</v>
      </c>
      <c r="AA18" s="12">
        <v>1091</v>
      </c>
    </row>
    <row r="19" spans="2:27" ht="26.25" customHeight="1" x14ac:dyDescent="0.4">
      <c r="B19" s="67"/>
      <c r="C19" s="68"/>
      <c r="D19" s="68"/>
      <c r="E19" s="68"/>
      <c r="F19" s="68"/>
      <c r="G19" s="68"/>
      <c r="H19" s="68"/>
      <c r="I19" s="69"/>
      <c r="J19" s="70" t="str">
        <f>IFERROR(VLOOKUP(B19,Z13:AA33,MATCH(J13,Z12:AA12,0),FALSE),"")</f>
        <v/>
      </c>
      <c r="K19" s="71"/>
      <c r="L19" s="6"/>
      <c r="M19" s="72"/>
      <c r="N19" s="73"/>
      <c r="O19" s="74" t="str">
        <f t="shared" si="0"/>
        <v/>
      </c>
      <c r="P19" s="75"/>
      <c r="Q19" s="5"/>
      <c r="R19" s="76"/>
      <c r="S19" s="68"/>
      <c r="T19" s="68"/>
      <c r="U19" s="68"/>
      <c r="V19" s="77"/>
      <c r="Z19" s="12" t="s">
        <v>59</v>
      </c>
      <c r="AA19" s="12">
        <v>1091</v>
      </c>
    </row>
    <row r="20" spans="2:27" ht="26.25" customHeight="1" thickBot="1" x14ac:dyDescent="0.45">
      <c r="B20" s="67"/>
      <c r="C20" s="68"/>
      <c r="D20" s="68"/>
      <c r="E20" s="68"/>
      <c r="F20" s="68"/>
      <c r="G20" s="68"/>
      <c r="H20" s="68"/>
      <c r="I20" s="69"/>
      <c r="J20" s="70" t="str">
        <f>IFERROR(VLOOKUP(B20,Z13:AA33,MATCH(J13,Z12:AA12,0),FALSE),"")</f>
        <v/>
      </c>
      <c r="K20" s="71"/>
      <c r="L20" s="6"/>
      <c r="M20" s="72"/>
      <c r="N20" s="73"/>
      <c r="O20" s="74" t="str">
        <f t="shared" si="0"/>
        <v/>
      </c>
      <c r="P20" s="75"/>
      <c r="Q20" s="5"/>
      <c r="R20" s="85"/>
      <c r="S20" s="86"/>
      <c r="T20" s="86"/>
      <c r="U20" s="86"/>
      <c r="V20" s="87"/>
      <c r="Z20" s="12" t="s">
        <v>60</v>
      </c>
      <c r="AA20" s="12">
        <v>1091</v>
      </c>
    </row>
    <row r="21" spans="2:27" ht="26.25" customHeight="1" thickBot="1" x14ac:dyDescent="0.45">
      <c r="B21" s="91" t="s">
        <v>28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94">
        <f>SUM(O14:Q20)</f>
        <v>0</v>
      </c>
      <c r="P21" s="95"/>
      <c r="Q21" s="96"/>
      <c r="R21" s="21"/>
      <c r="Z21" s="12" t="s">
        <v>61</v>
      </c>
      <c r="AA21" s="12">
        <v>999.99999999999989</v>
      </c>
    </row>
    <row r="22" spans="2:27" x14ac:dyDescent="0.4">
      <c r="Z22" s="12" t="s">
        <v>63</v>
      </c>
      <c r="AA22" s="12">
        <v>999.99999999999989</v>
      </c>
    </row>
    <row r="23" spans="2:27" ht="26.25" customHeight="1" x14ac:dyDescent="0.4">
      <c r="B23" s="9" t="s">
        <v>30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  <c r="Z23" s="12" t="s">
        <v>62</v>
      </c>
      <c r="AA23" s="12">
        <v>999.99999999999989</v>
      </c>
    </row>
    <row r="24" spans="2:27" ht="26.25" customHeight="1" x14ac:dyDescent="0.4">
      <c r="B24" s="52" t="s">
        <v>66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97"/>
      <c r="Z24" s="12" t="s">
        <v>72</v>
      </c>
      <c r="AA24" s="12">
        <v>100</v>
      </c>
    </row>
    <row r="25" spans="2:27" ht="26.25" customHeight="1" x14ac:dyDescent="0.4">
      <c r="B25" s="98" t="s">
        <v>31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00"/>
      <c r="Z25" s="12" t="s">
        <v>26</v>
      </c>
      <c r="AA25" s="12">
        <v>100</v>
      </c>
    </row>
    <row r="26" spans="2:27" ht="26.25" customHeight="1" x14ac:dyDescent="0.4">
      <c r="B26" s="101" t="s">
        <v>31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3"/>
      <c r="Z26" s="12" t="s">
        <v>27</v>
      </c>
      <c r="AA26" s="12">
        <v>90</v>
      </c>
    </row>
    <row r="27" spans="2:27" x14ac:dyDescent="0.4">
      <c r="Z27" s="12" t="s">
        <v>29</v>
      </c>
      <c r="AA27" s="12">
        <v>80</v>
      </c>
    </row>
    <row r="28" spans="2:27" ht="26.25" customHeight="1" x14ac:dyDescent="0.4">
      <c r="B28" s="12" t="s">
        <v>50</v>
      </c>
      <c r="Z28" s="12" t="s">
        <v>43</v>
      </c>
      <c r="AA28" s="12">
        <v>110</v>
      </c>
    </row>
    <row r="29" spans="2:27" ht="26.25" customHeight="1" x14ac:dyDescent="0.4">
      <c r="B29" s="12" t="s">
        <v>51</v>
      </c>
      <c r="Z29" s="12" t="s">
        <v>49</v>
      </c>
      <c r="AA29" s="12">
        <v>100</v>
      </c>
    </row>
    <row r="30" spans="2:27" ht="26.25" customHeight="1" x14ac:dyDescent="0.4">
      <c r="B30" s="12" t="s">
        <v>42</v>
      </c>
      <c r="Z30" s="12" t="s">
        <v>44</v>
      </c>
      <c r="AA30" s="12">
        <v>90</v>
      </c>
    </row>
    <row r="31" spans="2:27" ht="26.25" customHeight="1" x14ac:dyDescent="0.4">
      <c r="B31" s="12" t="s">
        <v>52</v>
      </c>
      <c r="Z31" s="12" t="s">
        <v>45</v>
      </c>
      <c r="AA31" s="12">
        <v>120</v>
      </c>
    </row>
    <row r="32" spans="2:27" ht="26.25" customHeight="1" x14ac:dyDescent="0.4">
      <c r="B32" s="12" t="s">
        <v>53</v>
      </c>
      <c r="Z32" s="12" t="s">
        <v>46</v>
      </c>
      <c r="AA32" s="12">
        <v>110</v>
      </c>
    </row>
    <row r="33" spans="3:27" ht="26.25" customHeight="1" x14ac:dyDescent="0.4">
      <c r="Z33" s="12" t="s">
        <v>47</v>
      </c>
      <c r="AA33" s="12">
        <v>100</v>
      </c>
    </row>
    <row r="34" spans="3:27" x14ac:dyDescent="0.4">
      <c r="Z34" s="12" t="s">
        <v>48</v>
      </c>
      <c r="AA34" s="12">
        <v>90</v>
      </c>
    </row>
    <row r="35" spans="3:27" ht="16.5" customHeight="1" x14ac:dyDescent="0.4">
      <c r="C35" s="12" t="s">
        <v>32</v>
      </c>
      <c r="O35" s="88"/>
      <c r="P35" s="88"/>
      <c r="Q35" s="88"/>
      <c r="R35" s="88"/>
      <c r="S35" s="88"/>
      <c r="T35" s="88"/>
      <c r="U35" s="88"/>
      <c r="V35" s="88"/>
    </row>
    <row r="36" spans="3:27" ht="16.5" customHeight="1" x14ac:dyDescent="0.4">
      <c r="C36" s="12" t="s">
        <v>33</v>
      </c>
      <c r="O36" s="88"/>
      <c r="P36" s="88"/>
      <c r="Q36" s="88"/>
      <c r="R36" s="88"/>
      <c r="S36" s="88"/>
      <c r="T36" s="88"/>
      <c r="U36" s="88"/>
      <c r="V36" s="88"/>
    </row>
    <row r="37" spans="3:27" ht="16.5" customHeight="1" x14ac:dyDescent="0.4">
      <c r="C37" s="12" t="s">
        <v>34</v>
      </c>
      <c r="O37" s="88"/>
      <c r="P37" s="88"/>
      <c r="Q37" s="88"/>
      <c r="R37" s="88"/>
      <c r="S37" s="88"/>
      <c r="T37" s="88"/>
      <c r="U37" s="88"/>
      <c r="V37" s="88"/>
    </row>
    <row r="38" spans="3:27" ht="16.5" customHeight="1" x14ac:dyDescent="0.4">
      <c r="C38" s="89" t="s">
        <v>35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O38" s="88"/>
      <c r="P38" s="88"/>
      <c r="Q38" s="88"/>
      <c r="R38" s="88"/>
      <c r="S38" s="88"/>
      <c r="T38" s="88"/>
      <c r="U38" s="88"/>
      <c r="V38" s="88"/>
    </row>
    <row r="40" spans="3:27" ht="1.5" customHeight="1" x14ac:dyDescent="0.4"/>
    <row r="41" spans="3:27" x14ac:dyDescent="0.4">
      <c r="O41" s="90" t="s">
        <v>36</v>
      </c>
      <c r="P41" s="90"/>
      <c r="Q41" s="90"/>
      <c r="R41" s="90"/>
      <c r="S41" s="90"/>
      <c r="T41" s="90"/>
      <c r="U41" s="90"/>
    </row>
    <row r="42" spans="3:27" ht="3.75" customHeight="1" x14ac:dyDescent="0.4"/>
  </sheetData>
  <mergeCells count="70">
    <mergeCell ref="O19:P19"/>
    <mergeCell ref="R19:V19"/>
    <mergeCell ref="B20:I20"/>
    <mergeCell ref="J20:K20"/>
    <mergeCell ref="O35:V38"/>
    <mergeCell ref="C38:M38"/>
    <mergeCell ref="O41:U41"/>
    <mergeCell ref="B21:N21"/>
    <mergeCell ref="O21:Q21"/>
    <mergeCell ref="B24:V24"/>
    <mergeCell ref="B25:V25"/>
    <mergeCell ref="B26:V26"/>
    <mergeCell ref="M20:N20"/>
    <mergeCell ref="O20:P20"/>
    <mergeCell ref="R20:V20"/>
    <mergeCell ref="B17:I17"/>
    <mergeCell ref="J17:K17"/>
    <mergeCell ref="M17:N17"/>
    <mergeCell ref="O17:P17"/>
    <mergeCell ref="R17:V17"/>
    <mergeCell ref="B18:I18"/>
    <mergeCell ref="J18:K18"/>
    <mergeCell ref="M18:N18"/>
    <mergeCell ref="O18:P18"/>
    <mergeCell ref="R18:V18"/>
    <mergeCell ref="B19:I19"/>
    <mergeCell ref="J19:K19"/>
    <mergeCell ref="M19:N19"/>
    <mergeCell ref="B15:I15"/>
    <mergeCell ref="J15:K15"/>
    <mergeCell ref="M15:N15"/>
    <mergeCell ref="O15:P15"/>
    <mergeCell ref="R15:V15"/>
    <mergeCell ref="B16:I16"/>
    <mergeCell ref="J16:K16"/>
    <mergeCell ref="M16:N16"/>
    <mergeCell ref="O16:P16"/>
    <mergeCell ref="R16:V16"/>
    <mergeCell ref="B13:I13"/>
    <mergeCell ref="J13:L13"/>
    <mergeCell ref="M13:N13"/>
    <mergeCell ref="O13:Q13"/>
    <mergeCell ref="R13:V13"/>
    <mergeCell ref="B14:I14"/>
    <mergeCell ref="J14:K14"/>
    <mergeCell ref="M14:N14"/>
    <mergeCell ref="O14:P14"/>
    <mergeCell ref="R14:V14"/>
    <mergeCell ref="Q12:V12"/>
    <mergeCell ref="B6:I6"/>
    <mergeCell ref="L6:M6"/>
    <mergeCell ref="Q6:R6"/>
    <mergeCell ref="B7:I7"/>
    <mergeCell ref="B8:I8"/>
    <mergeCell ref="J8:V8"/>
    <mergeCell ref="J9:V9"/>
    <mergeCell ref="B9:I10"/>
    <mergeCell ref="J10:V10"/>
    <mergeCell ref="Q7:V7"/>
    <mergeCell ref="J7:O7"/>
    <mergeCell ref="B1:V1"/>
    <mergeCell ref="Q3:R3"/>
    <mergeCell ref="S3:V3"/>
    <mergeCell ref="B4:I4"/>
    <mergeCell ref="J4:V4"/>
    <mergeCell ref="B5:I5"/>
    <mergeCell ref="J5:K5"/>
    <mergeCell ref="L5:M5"/>
    <mergeCell ref="N5:Q5"/>
    <mergeCell ref="R5:V5"/>
  </mergeCells>
  <phoneticPr fontId="3"/>
  <dataValidations count="2">
    <dataValidation type="list" allowBlank="1" showInputMessage="1" showErrorMessage="1" sqref="J7" xr:uid="{1D41CD3D-C98C-4A37-8C2D-E80CE8C6C2D9}">
      <formula1>"レストランで引取り,下記納品場所まで配達"</formula1>
    </dataValidation>
    <dataValidation type="list" allowBlank="1" showInputMessage="1" showErrorMessage="1" sqref="B14:I20" xr:uid="{73DA721B-0F1F-4777-988B-86318EA2BD4B}">
      <formula1>$Z$13:$Z$33</formula1>
    </dataValidation>
  </dataValidations>
  <printOptions horizontalCentered="1"/>
  <pageMargins left="0.70866141732283472" right="0.70866141732283472" top="0.86614173228346458" bottom="0.51181102362204722" header="0.31496062992125984" footer="0.31496062992125984"/>
  <pageSetup paperSize="9" scale="83" orientation="portrait" r:id="rId1"/>
  <headerFooter>
    <oddHeader>&amp;R&amp;9 2025.1月改定版</oddHeader>
  </headerFooter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7</xdr:row>
                    <xdr:rowOff>66675</xdr:rowOff>
                  </from>
                  <to>
                    <xdr:col>17</xdr:col>
                    <xdr:colOff>142875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9</xdr:col>
                    <xdr:colOff>114300</xdr:colOff>
                    <xdr:row>7</xdr:row>
                    <xdr:rowOff>66675</xdr:rowOff>
                  </from>
                  <to>
                    <xdr:col>9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9</xdr:col>
                    <xdr:colOff>114300</xdr:colOff>
                    <xdr:row>8</xdr:row>
                    <xdr:rowOff>47625</xdr:rowOff>
                  </from>
                  <to>
                    <xdr:col>9</xdr:col>
                    <xdr:colOff>371475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9</xdr:col>
                    <xdr:colOff>114300</xdr:colOff>
                    <xdr:row>9</xdr:row>
                    <xdr:rowOff>57150</xdr:rowOff>
                  </from>
                  <to>
                    <xdr:col>9</xdr:col>
                    <xdr:colOff>371475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7AEE-C3D9-4190-A211-A34316A40449}">
  <sheetPr codeName="Sheet3">
    <tabColor rgb="FFFF0000"/>
  </sheetPr>
  <dimension ref="B1:AB42"/>
  <sheetViews>
    <sheetView view="pageBreakPreview" zoomScale="85" zoomScaleNormal="100" zoomScaleSheetLayoutView="85" workbookViewId="0">
      <selection activeCell="Z5" sqref="Z5"/>
    </sheetView>
  </sheetViews>
  <sheetFormatPr defaultRowHeight="13.5" x14ac:dyDescent="0.4"/>
  <cols>
    <col min="1" max="1" width="0.875" style="12" customWidth="1"/>
    <col min="2" max="2" width="5.5" style="12" customWidth="1"/>
    <col min="3" max="8" width="2.75" style="12" customWidth="1"/>
    <col min="9" max="9" width="7.125" style="12" customWidth="1"/>
    <col min="10" max="11" width="5.625" style="12" customWidth="1"/>
    <col min="12" max="12" width="1.625" style="12" customWidth="1"/>
    <col min="13" max="13" width="4.625" style="12" customWidth="1"/>
    <col min="14" max="16" width="5.625" style="12" customWidth="1"/>
    <col min="17" max="17" width="1.625" style="12" customWidth="1"/>
    <col min="18" max="18" width="5" style="12" customWidth="1"/>
    <col min="19" max="22" width="5.625" style="12" customWidth="1"/>
    <col min="23" max="24" width="0.875" style="12" customWidth="1"/>
    <col min="25" max="25" width="9" style="12"/>
    <col min="26" max="26" width="32.75" style="12" bestFit="1" customWidth="1"/>
    <col min="27" max="16384" width="9" style="12"/>
  </cols>
  <sheetData>
    <row r="1" spans="2:28" ht="21" x14ac:dyDescent="0.4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2:28" ht="14.25" thickBot="1" x14ac:dyDescent="0.45">
      <c r="B2" s="15"/>
      <c r="C2" s="15"/>
      <c r="D2" s="15"/>
      <c r="E2" s="15"/>
      <c r="F2" s="15"/>
      <c r="G2" s="15"/>
      <c r="H2" s="15"/>
    </row>
    <row r="3" spans="2:28" ht="18" thickBot="1" x14ac:dyDescent="0.45">
      <c r="B3" s="16" t="s">
        <v>1</v>
      </c>
      <c r="C3" s="17"/>
      <c r="D3" s="17"/>
      <c r="E3" s="17"/>
      <c r="F3" s="17"/>
      <c r="G3" s="17"/>
      <c r="H3" s="18"/>
      <c r="Q3" s="37" t="s">
        <v>2</v>
      </c>
      <c r="R3" s="38"/>
      <c r="S3" s="39" t="s">
        <v>71</v>
      </c>
      <c r="T3" s="39"/>
      <c r="U3" s="39"/>
      <c r="V3" s="40"/>
    </row>
    <row r="4" spans="2:28" ht="26.25" customHeight="1" x14ac:dyDescent="0.4">
      <c r="B4" s="41" t="s">
        <v>3</v>
      </c>
      <c r="C4" s="42"/>
      <c r="D4" s="42"/>
      <c r="E4" s="42"/>
      <c r="F4" s="42"/>
      <c r="G4" s="42"/>
      <c r="H4" s="42"/>
      <c r="I4" s="43"/>
      <c r="J4" s="107" t="s">
        <v>37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9"/>
    </row>
    <row r="5" spans="2:28" ht="26.25" customHeight="1" x14ac:dyDescent="0.4">
      <c r="B5" s="27" t="s">
        <v>4</v>
      </c>
      <c r="C5" s="28"/>
      <c r="D5" s="28"/>
      <c r="E5" s="28"/>
      <c r="F5" s="28"/>
      <c r="G5" s="28"/>
      <c r="H5" s="28"/>
      <c r="I5" s="29"/>
      <c r="J5" s="104" t="s">
        <v>38</v>
      </c>
      <c r="K5" s="105"/>
      <c r="L5" s="32" t="s">
        <v>5</v>
      </c>
      <c r="M5" s="33"/>
      <c r="N5" s="34" t="s">
        <v>6</v>
      </c>
      <c r="O5" s="32"/>
      <c r="P5" s="32"/>
      <c r="Q5" s="33"/>
      <c r="R5" s="104" t="s">
        <v>39</v>
      </c>
      <c r="S5" s="105"/>
      <c r="T5" s="105"/>
      <c r="U5" s="105"/>
      <c r="V5" s="106"/>
    </row>
    <row r="6" spans="2:28" ht="26.25" customHeight="1" x14ac:dyDescent="0.4">
      <c r="B6" s="27" t="s">
        <v>7</v>
      </c>
      <c r="C6" s="28"/>
      <c r="D6" s="28"/>
      <c r="E6" s="28"/>
      <c r="F6" s="28"/>
      <c r="G6" s="28"/>
      <c r="H6" s="28"/>
      <c r="I6" s="29"/>
      <c r="J6" s="2" t="s">
        <v>8</v>
      </c>
      <c r="K6" s="8">
        <v>7</v>
      </c>
      <c r="L6" s="48" t="s">
        <v>9</v>
      </c>
      <c r="M6" s="48"/>
      <c r="N6" s="7">
        <v>2</v>
      </c>
      <c r="O6" s="1" t="s">
        <v>10</v>
      </c>
      <c r="P6" s="7">
        <v>15</v>
      </c>
      <c r="Q6" s="32" t="s">
        <v>11</v>
      </c>
      <c r="R6" s="32"/>
      <c r="S6" s="7">
        <v>11</v>
      </c>
      <c r="T6" s="1" t="s">
        <v>12</v>
      </c>
      <c r="U6" s="8">
        <v>30</v>
      </c>
      <c r="V6" s="3" t="s">
        <v>13</v>
      </c>
    </row>
    <row r="7" spans="2:28" ht="26.25" customHeight="1" x14ac:dyDescent="0.4">
      <c r="B7" s="27" t="s">
        <v>14</v>
      </c>
      <c r="C7" s="28"/>
      <c r="D7" s="28"/>
      <c r="E7" s="28"/>
      <c r="F7" s="28"/>
      <c r="G7" s="28"/>
      <c r="H7" s="28"/>
      <c r="I7" s="29"/>
      <c r="J7" s="34" t="s">
        <v>15</v>
      </c>
      <c r="K7" s="32"/>
      <c r="L7" s="32"/>
      <c r="M7" s="32"/>
      <c r="N7" s="32"/>
      <c r="O7" s="33"/>
      <c r="P7" s="26" t="s">
        <v>16</v>
      </c>
      <c r="Q7" s="64"/>
      <c r="R7" s="65"/>
      <c r="S7" s="65"/>
      <c r="T7" s="65"/>
      <c r="U7" s="65"/>
      <c r="V7" s="66"/>
    </row>
    <row r="8" spans="2:28" ht="26.25" customHeight="1" x14ac:dyDescent="0.4">
      <c r="B8" s="27" t="s">
        <v>17</v>
      </c>
      <c r="C8" s="28"/>
      <c r="D8" s="28"/>
      <c r="E8" s="28"/>
      <c r="F8" s="28"/>
      <c r="G8" s="28"/>
      <c r="H8" s="28"/>
      <c r="I8" s="29"/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1"/>
    </row>
    <row r="9" spans="2:28" ht="23.25" customHeight="1" x14ac:dyDescent="0.4">
      <c r="B9" s="55" t="s">
        <v>18</v>
      </c>
      <c r="C9" s="56"/>
      <c r="D9" s="56"/>
      <c r="E9" s="56"/>
      <c r="F9" s="56"/>
      <c r="G9" s="56"/>
      <c r="H9" s="56"/>
      <c r="I9" s="57"/>
      <c r="J9" s="52" t="s">
        <v>69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</row>
    <row r="10" spans="2:28" ht="23.25" customHeight="1" thickBot="1" x14ac:dyDescent="0.45">
      <c r="B10" s="58"/>
      <c r="C10" s="59"/>
      <c r="D10" s="59"/>
      <c r="E10" s="59"/>
      <c r="F10" s="59"/>
      <c r="G10" s="59"/>
      <c r="H10" s="59"/>
      <c r="I10" s="60"/>
      <c r="J10" s="61" t="s">
        <v>70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</row>
    <row r="11" spans="2:28" ht="18.75" customHeight="1" x14ac:dyDescent="0.4"/>
    <row r="12" spans="2:28" ht="18" thickBot="1" x14ac:dyDescent="0.45">
      <c r="B12" s="16" t="s">
        <v>19</v>
      </c>
      <c r="C12" s="17"/>
      <c r="D12" s="17"/>
      <c r="E12" s="17"/>
      <c r="F12" s="17"/>
      <c r="G12" s="17"/>
      <c r="Q12" s="47" t="s">
        <v>20</v>
      </c>
      <c r="R12" s="47"/>
      <c r="S12" s="47"/>
      <c r="T12" s="47"/>
      <c r="U12" s="47"/>
      <c r="V12" s="47"/>
      <c r="Z12" s="14" t="s">
        <v>21</v>
      </c>
      <c r="AA12" s="24" t="s">
        <v>22</v>
      </c>
      <c r="AB12" s="25" t="s">
        <v>65</v>
      </c>
    </row>
    <row r="13" spans="2:28" ht="26.25" customHeight="1" x14ac:dyDescent="0.4">
      <c r="B13" s="78" t="s">
        <v>21</v>
      </c>
      <c r="C13" s="79"/>
      <c r="D13" s="79"/>
      <c r="E13" s="79"/>
      <c r="F13" s="79"/>
      <c r="G13" s="79"/>
      <c r="H13" s="79"/>
      <c r="I13" s="80"/>
      <c r="J13" s="81" t="s">
        <v>22</v>
      </c>
      <c r="K13" s="79"/>
      <c r="L13" s="80"/>
      <c r="M13" s="81" t="s">
        <v>23</v>
      </c>
      <c r="N13" s="80"/>
      <c r="O13" s="79" t="s">
        <v>24</v>
      </c>
      <c r="P13" s="79"/>
      <c r="Q13" s="79"/>
      <c r="R13" s="82" t="s">
        <v>25</v>
      </c>
      <c r="S13" s="83"/>
      <c r="T13" s="83"/>
      <c r="U13" s="83"/>
      <c r="V13" s="84"/>
      <c r="W13" s="20"/>
      <c r="Z13" s="13" t="s">
        <v>64</v>
      </c>
      <c r="AA13" s="13">
        <v>1499.9999999999998</v>
      </c>
    </row>
    <row r="14" spans="2:28" ht="26.25" customHeight="1" x14ac:dyDescent="0.4">
      <c r="B14" s="110" t="s">
        <v>64</v>
      </c>
      <c r="C14" s="111"/>
      <c r="D14" s="111"/>
      <c r="E14" s="111"/>
      <c r="F14" s="111"/>
      <c r="G14" s="111"/>
      <c r="H14" s="111"/>
      <c r="I14" s="112"/>
      <c r="J14" s="70">
        <f>IFERROR(VLOOKUP(B14,Z12:AA33,MATCH(J13,Z12:AA12,0),FALSE),"")</f>
        <v>1499.9999999999998</v>
      </c>
      <c r="K14" s="71"/>
      <c r="L14" s="4"/>
      <c r="M14" s="113">
        <v>50</v>
      </c>
      <c r="N14" s="114"/>
      <c r="O14" s="74">
        <f>IF(M14="","",J14*M14)</f>
        <v>74999.999999999985</v>
      </c>
      <c r="P14" s="75"/>
      <c r="Q14" s="5"/>
      <c r="R14" s="115" t="s">
        <v>68</v>
      </c>
      <c r="S14" s="111"/>
      <c r="T14" s="111"/>
      <c r="U14" s="111"/>
      <c r="V14" s="116"/>
      <c r="W14" s="19"/>
      <c r="Z14" s="12" t="s">
        <v>54</v>
      </c>
      <c r="AA14" s="12">
        <v>1499.9999999999998</v>
      </c>
    </row>
    <row r="15" spans="2:28" ht="26.25" customHeight="1" x14ac:dyDescent="0.4">
      <c r="B15" s="110" t="s">
        <v>46</v>
      </c>
      <c r="C15" s="111"/>
      <c r="D15" s="111"/>
      <c r="E15" s="111"/>
      <c r="F15" s="111"/>
      <c r="G15" s="111"/>
      <c r="H15" s="111"/>
      <c r="I15" s="112"/>
      <c r="J15" s="70">
        <f>IFERROR(VLOOKUP(B15,Z13:AA33,MATCH(J13,Z12:AA12,0),FALSE),"")</f>
        <v>110</v>
      </c>
      <c r="K15" s="71"/>
      <c r="L15" s="6"/>
      <c r="M15" s="113">
        <v>50</v>
      </c>
      <c r="N15" s="114"/>
      <c r="O15" s="74">
        <f t="shared" ref="O15:O20" si="0">IF(M15="","",J15*M15)</f>
        <v>5500</v>
      </c>
      <c r="P15" s="75"/>
      <c r="Q15" s="5"/>
      <c r="R15" s="115" t="s">
        <v>40</v>
      </c>
      <c r="S15" s="111"/>
      <c r="T15" s="111"/>
      <c r="U15" s="111"/>
      <c r="V15" s="116"/>
      <c r="Z15" s="12" t="s">
        <v>55</v>
      </c>
      <c r="AA15" s="12">
        <v>1273</v>
      </c>
    </row>
    <row r="16" spans="2:28" ht="26.25" customHeight="1" x14ac:dyDescent="0.4">
      <c r="B16" s="67"/>
      <c r="C16" s="68"/>
      <c r="D16" s="68"/>
      <c r="E16" s="68"/>
      <c r="F16" s="68"/>
      <c r="G16" s="68"/>
      <c r="H16" s="68"/>
      <c r="I16" s="69"/>
      <c r="J16" s="70" t="str">
        <f>IFERROR(VLOOKUP(B16,Z13:AA33,MATCH(J13,Z12:AA12,0),FALSE),"")</f>
        <v/>
      </c>
      <c r="K16" s="71"/>
      <c r="L16" s="6"/>
      <c r="M16" s="72"/>
      <c r="N16" s="73"/>
      <c r="O16" s="74" t="str">
        <f t="shared" si="0"/>
        <v/>
      </c>
      <c r="P16" s="75"/>
      <c r="Q16" s="5"/>
      <c r="R16" s="76"/>
      <c r="S16" s="68"/>
      <c r="T16" s="68"/>
      <c r="U16" s="68"/>
      <c r="V16" s="77"/>
      <c r="Z16" s="12" t="s">
        <v>56</v>
      </c>
      <c r="AA16" s="12">
        <v>1273</v>
      </c>
    </row>
    <row r="17" spans="2:27" ht="26.25" customHeight="1" x14ac:dyDescent="0.4">
      <c r="B17" s="67"/>
      <c r="C17" s="68"/>
      <c r="D17" s="68"/>
      <c r="E17" s="68"/>
      <c r="F17" s="68"/>
      <c r="G17" s="68"/>
      <c r="H17" s="68"/>
      <c r="I17" s="69"/>
      <c r="J17" s="70" t="str">
        <f>IFERROR(VLOOKUP(B17,Z13:AA33,MATCH(J13,Z12:AA12,0),FALSE),"")</f>
        <v/>
      </c>
      <c r="K17" s="71"/>
      <c r="L17" s="6"/>
      <c r="M17" s="72"/>
      <c r="N17" s="73"/>
      <c r="O17" s="74" t="str">
        <f t="shared" si="0"/>
        <v/>
      </c>
      <c r="P17" s="75"/>
      <c r="Q17" s="5"/>
      <c r="R17" s="76"/>
      <c r="S17" s="68"/>
      <c r="T17" s="68"/>
      <c r="U17" s="68"/>
      <c r="V17" s="77"/>
      <c r="Z17" s="12" t="s">
        <v>57</v>
      </c>
      <c r="AA17" s="12">
        <v>1273</v>
      </c>
    </row>
    <row r="18" spans="2:27" ht="26.25" customHeight="1" x14ac:dyDescent="0.4">
      <c r="B18" s="67"/>
      <c r="C18" s="68"/>
      <c r="D18" s="68"/>
      <c r="E18" s="68"/>
      <c r="F18" s="68"/>
      <c r="G18" s="68"/>
      <c r="H18" s="68"/>
      <c r="I18" s="69"/>
      <c r="J18" s="70" t="str">
        <f>IFERROR(VLOOKUP(B18,Z13:AA33,MATCH(J13,Z12:AA12,0),FALSE),"")</f>
        <v/>
      </c>
      <c r="K18" s="71"/>
      <c r="L18" s="6"/>
      <c r="M18" s="72"/>
      <c r="N18" s="73"/>
      <c r="O18" s="74" t="str">
        <f t="shared" si="0"/>
        <v/>
      </c>
      <c r="P18" s="75"/>
      <c r="Q18" s="5"/>
      <c r="R18" s="76"/>
      <c r="S18" s="68"/>
      <c r="T18" s="68"/>
      <c r="U18" s="68"/>
      <c r="V18" s="77"/>
      <c r="Z18" s="12" t="s">
        <v>58</v>
      </c>
      <c r="AA18" s="12">
        <v>1091</v>
      </c>
    </row>
    <row r="19" spans="2:27" ht="26.25" customHeight="1" x14ac:dyDescent="0.4">
      <c r="B19" s="67"/>
      <c r="C19" s="68"/>
      <c r="D19" s="68"/>
      <c r="E19" s="68"/>
      <c r="F19" s="68"/>
      <c r="G19" s="68"/>
      <c r="H19" s="68"/>
      <c r="I19" s="69"/>
      <c r="J19" s="70" t="str">
        <f>IFERROR(VLOOKUP(B19,Z13:AA33,MATCH(J13,Z12:AA12,0),FALSE),"")</f>
        <v/>
      </c>
      <c r="K19" s="71"/>
      <c r="L19" s="6"/>
      <c r="M19" s="72"/>
      <c r="N19" s="73"/>
      <c r="O19" s="74" t="str">
        <f t="shared" si="0"/>
        <v/>
      </c>
      <c r="P19" s="75"/>
      <c r="Q19" s="5"/>
      <c r="R19" s="76"/>
      <c r="S19" s="68"/>
      <c r="T19" s="68"/>
      <c r="U19" s="68"/>
      <c r="V19" s="77"/>
      <c r="Z19" s="12" t="s">
        <v>59</v>
      </c>
      <c r="AA19" s="12">
        <v>1091</v>
      </c>
    </row>
    <row r="20" spans="2:27" ht="26.25" customHeight="1" thickBot="1" x14ac:dyDescent="0.45">
      <c r="B20" s="67"/>
      <c r="C20" s="68"/>
      <c r="D20" s="68"/>
      <c r="E20" s="68"/>
      <c r="F20" s="68"/>
      <c r="G20" s="68"/>
      <c r="H20" s="68"/>
      <c r="I20" s="69"/>
      <c r="J20" s="70" t="str">
        <f>IFERROR(VLOOKUP(B20,Z13:AA33,MATCH(J13,Z12:AA12,0),FALSE),"")</f>
        <v/>
      </c>
      <c r="K20" s="71"/>
      <c r="L20" s="6"/>
      <c r="M20" s="72"/>
      <c r="N20" s="73"/>
      <c r="O20" s="74" t="str">
        <f t="shared" si="0"/>
        <v/>
      </c>
      <c r="P20" s="75"/>
      <c r="Q20" s="5"/>
      <c r="R20" s="85"/>
      <c r="S20" s="86"/>
      <c r="T20" s="86"/>
      <c r="U20" s="86"/>
      <c r="V20" s="87"/>
      <c r="Z20" s="12" t="s">
        <v>60</v>
      </c>
      <c r="AA20" s="12">
        <v>1091</v>
      </c>
    </row>
    <row r="21" spans="2:27" ht="26.25" customHeight="1" thickBot="1" x14ac:dyDescent="0.45">
      <c r="B21" s="91" t="s">
        <v>28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94">
        <f>SUM(O14:Q20)</f>
        <v>80499.999999999985</v>
      </c>
      <c r="P21" s="95"/>
      <c r="Q21" s="96"/>
      <c r="R21" s="21"/>
      <c r="Z21" s="12" t="s">
        <v>61</v>
      </c>
      <c r="AA21" s="12">
        <v>999.99999999999989</v>
      </c>
    </row>
    <row r="22" spans="2:27" x14ac:dyDescent="0.4">
      <c r="Z22" s="12" t="s">
        <v>63</v>
      </c>
      <c r="AA22" s="12">
        <v>999.99999999999989</v>
      </c>
    </row>
    <row r="23" spans="2:27" ht="26.25" customHeight="1" x14ac:dyDescent="0.4">
      <c r="B23" s="9" t="s">
        <v>30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  <c r="Z23" s="12" t="s">
        <v>62</v>
      </c>
      <c r="AA23" s="12">
        <v>999.99999999999989</v>
      </c>
    </row>
    <row r="24" spans="2:27" ht="26.25" customHeight="1" x14ac:dyDescent="0.4">
      <c r="B24" s="117" t="s">
        <v>67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  <c r="Z24" s="12" t="s">
        <v>26</v>
      </c>
      <c r="AA24" s="12">
        <v>100</v>
      </c>
    </row>
    <row r="25" spans="2:27" ht="26.25" customHeight="1" x14ac:dyDescent="0.4">
      <c r="B25" s="98" t="s">
        <v>31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00"/>
      <c r="Z25" s="12" t="s">
        <v>27</v>
      </c>
      <c r="AA25" s="12">
        <v>90</v>
      </c>
    </row>
    <row r="26" spans="2:27" ht="26.25" customHeight="1" x14ac:dyDescent="0.4">
      <c r="B26" s="101" t="s">
        <v>31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3"/>
      <c r="Z26" s="12" t="s">
        <v>29</v>
      </c>
      <c r="AA26" s="12">
        <v>80</v>
      </c>
    </row>
    <row r="27" spans="2:27" x14ac:dyDescent="0.4">
      <c r="Z27" s="12" t="s">
        <v>43</v>
      </c>
      <c r="AA27" s="12">
        <v>110</v>
      </c>
    </row>
    <row r="28" spans="2:27" ht="26.25" customHeight="1" x14ac:dyDescent="0.4">
      <c r="B28" s="12" t="s">
        <v>50</v>
      </c>
      <c r="Z28" s="12" t="s">
        <v>49</v>
      </c>
      <c r="AA28" s="12">
        <v>100</v>
      </c>
    </row>
    <row r="29" spans="2:27" ht="26.25" customHeight="1" x14ac:dyDescent="0.4">
      <c r="B29" s="12" t="s">
        <v>51</v>
      </c>
      <c r="Z29" s="12" t="s">
        <v>44</v>
      </c>
      <c r="AA29" s="12">
        <v>90</v>
      </c>
    </row>
    <row r="30" spans="2:27" ht="26.25" customHeight="1" x14ac:dyDescent="0.4">
      <c r="B30" s="12" t="s">
        <v>42</v>
      </c>
      <c r="Z30" s="12" t="s">
        <v>45</v>
      </c>
      <c r="AA30" s="12">
        <v>120</v>
      </c>
    </row>
    <row r="31" spans="2:27" ht="26.25" customHeight="1" x14ac:dyDescent="0.4">
      <c r="B31" s="12" t="s">
        <v>52</v>
      </c>
      <c r="Z31" s="12" t="s">
        <v>46</v>
      </c>
      <c r="AA31" s="12">
        <v>110</v>
      </c>
    </row>
    <row r="32" spans="2:27" ht="26.25" customHeight="1" x14ac:dyDescent="0.4">
      <c r="B32" s="12" t="s">
        <v>53</v>
      </c>
      <c r="Z32" s="12" t="s">
        <v>47</v>
      </c>
      <c r="AA32" s="12">
        <v>100</v>
      </c>
    </row>
    <row r="33" spans="3:27" ht="26.25" customHeight="1" x14ac:dyDescent="0.4">
      <c r="Z33" s="12" t="s">
        <v>48</v>
      </c>
      <c r="AA33" s="12">
        <v>90</v>
      </c>
    </row>
    <row r="35" spans="3:27" ht="16.5" customHeight="1" x14ac:dyDescent="0.4">
      <c r="C35" s="12" t="s">
        <v>32</v>
      </c>
      <c r="O35" s="88"/>
      <c r="P35" s="88"/>
      <c r="Q35" s="88"/>
      <c r="R35" s="88"/>
      <c r="S35" s="88"/>
      <c r="T35" s="88"/>
      <c r="U35" s="88"/>
      <c r="V35" s="88"/>
    </row>
    <row r="36" spans="3:27" ht="16.5" customHeight="1" x14ac:dyDescent="0.4">
      <c r="C36" s="12" t="s">
        <v>33</v>
      </c>
      <c r="O36" s="88"/>
      <c r="P36" s="88"/>
      <c r="Q36" s="88"/>
      <c r="R36" s="88"/>
      <c r="S36" s="88"/>
      <c r="T36" s="88"/>
      <c r="U36" s="88"/>
      <c r="V36" s="88"/>
    </row>
    <row r="37" spans="3:27" ht="16.5" customHeight="1" x14ac:dyDescent="0.4">
      <c r="C37" s="12" t="s">
        <v>34</v>
      </c>
      <c r="O37" s="88"/>
      <c r="P37" s="88"/>
      <c r="Q37" s="88"/>
      <c r="R37" s="88"/>
      <c r="S37" s="88"/>
      <c r="T37" s="88"/>
      <c r="U37" s="88"/>
      <c r="V37" s="88"/>
    </row>
    <row r="38" spans="3:27" ht="16.5" customHeight="1" x14ac:dyDescent="0.4">
      <c r="C38" s="89" t="s">
        <v>35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O38" s="88"/>
      <c r="P38" s="88"/>
      <c r="Q38" s="88"/>
      <c r="R38" s="88"/>
      <c r="S38" s="88"/>
      <c r="T38" s="88"/>
      <c r="U38" s="88"/>
      <c r="V38" s="88"/>
    </row>
    <row r="40" spans="3:27" ht="1.5" customHeight="1" x14ac:dyDescent="0.4"/>
    <row r="41" spans="3:27" x14ac:dyDescent="0.4">
      <c r="O41" s="90" t="s">
        <v>36</v>
      </c>
      <c r="P41" s="90"/>
      <c r="Q41" s="90"/>
      <c r="R41" s="90"/>
      <c r="S41" s="90"/>
      <c r="T41" s="90"/>
      <c r="U41" s="90"/>
    </row>
    <row r="42" spans="3:27" ht="3.75" customHeight="1" x14ac:dyDescent="0.4"/>
  </sheetData>
  <mergeCells count="70">
    <mergeCell ref="O41:U41"/>
    <mergeCell ref="B21:N21"/>
    <mergeCell ref="O21:Q21"/>
    <mergeCell ref="B24:V24"/>
    <mergeCell ref="B25:V25"/>
    <mergeCell ref="B26:V26"/>
    <mergeCell ref="O35:V38"/>
    <mergeCell ref="C38:M38"/>
    <mergeCell ref="B19:I19"/>
    <mergeCell ref="J19:K19"/>
    <mergeCell ref="M19:N19"/>
    <mergeCell ref="O19:P19"/>
    <mergeCell ref="R19:V19"/>
    <mergeCell ref="B20:I20"/>
    <mergeCell ref="J20:K20"/>
    <mergeCell ref="M20:N20"/>
    <mergeCell ref="O20:P20"/>
    <mergeCell ref="R20:V20"/>
    <mergeCell ref="B17:I17"/>
    <mergeCell ref="J17:K17"/>
    <mergeCell ref="M17:N17"/>
    <mergeCell ref="O17:P17"/>
    <mergeCell ref="R17:V17"/>
    <mergeCell ref="B18:I18"/>
    <mergeCell ref="J18:K18"/>
    <mergeCell ref="M18:N18"/>
    <mergeCell ref="O18:P18"/>
    <mergeCell ref="R18:V18"/>
    <mergeCell ref="B15:I15"/>
    <mergeCell ref="J15:K15"/>
    <mergeCell ref="M15:N15"/>
    <mergeCell ref="O15:P15"/>
    <mergeCell ref="R15:V15"/>
    <mergeCell ref="B16:I16"/>
    <mergeCell ref="J16:K16"/>
    <mergeCell ref="M16:N16"/>
    <mergeCell ref="O16:P16"/>
    <mergeCell ref="R16:V16"/>
    <mergeCell ref="B13:I13"/>
    <mergeCell ref="J13:L13"/>
    <mergeCell ref="M13:N13"/>
    <mergeCell ref="O13:Q13"/>
    <mergeCell ref="R13:V13"/>
    <mergeCell ref="B14:I14"/>
    <mergeCell ref="J14:K14"/>
    <mergeCell ref="M14:N14"/>
    <mergeCell ref="O14:P14"/>
    <mergeCell ref="R14:V14"/>
    <mergeCell ref="Q12:V12"/>
    <mergeCell ref="B6:I6"/>
    <mergeCell ref="L6:M6"/>
    <mergeCell ref="Q6:R6"/>
    <mergeCell ref="B7:I7"/>
    <mergeCell ref="J7:O7"/>
    <mergeCell ref="Q7:V7"/>
    <mergeCell ref="B8:I8"/>
    <mergeCell ref="J8:V8"/>
    <mergeCell ref="B9:I10"/>
    <mergeCell ref="J9:V9"/>
    <mergeCell ref="J10:V10"/>
    <mergeCell ref="B1:V1"/>
    <mergeCell ref="Q3:R3"/>
    <mergeCell ref="S3:V3"/>
    <mergeCell ref="B4:I4"/>
    <mergeCell ref="J4:V4"/>
    <mergeCell ref="B5:I5"/>
    <mergeCell ref="J5:K5"/>
    <mergeCell ref="L5:M5"/>
    <mergeCell ref="N5:Q5"/>
    <mergeCell ref="R5:V5"/>
  </mergeCells>
  <phoneticPr fontId="2"/>
  <dataValidations count="2">
    <dataValidation type="list" allowBlank="1" showInputMessage="1" showErrorMessage="1" sqref="B14:I20" xr:uid="{E1D7970F-2840-4C06-A7DB-1432883E2B2D}">
      <formula1>$Z$13:$Z$33</formula1>
    </dataValidation>
    <dataValidation type="list" allowBlank="1" showInputMessage="1" showErrorMessage="1" sqref="J7" xr:uid="{CF924828-6B58-484B-8916-C1C2842A278F}">
      <formula1>"レストランで引取り,下記納品場所まで配達"</formula1>
    </dataValidation>
  </dataValidations>
  <printOptions horizontalCentered="1"/>
  <pageMargins left="0.70866141732283472" right="0.70866141732283472" top="0.86614173228346458" bottom="0.51181102362204722" header="0.31496062992125984" footer="0.31496062992125984"/>
  <pageSetup paperSize="9" scale="83" orientation="portrait" r:id="rId1"/>
  <headerFooter>
    <oddHeader>&amp;R2025年1月改定版</oddHeader>
  </headerFooter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9525</xdr:colOff>
                    <xdr:row>7</xdr:row>
                    <xdr:rowOff>66675</xdr:rowOff>
                  </from>
                  <to>
                    <xdr:col>17</xdr:col>
                    <xdr:colOff>142875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7</xdr:row>
                    <xdr:rowOff>66675</xdr:rowOff>
                  </from>
                  <to>
                    <xdr:col>9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114300</xdr:colOff>
                    <xdr:row>8</xdr:row>
                    <xdr:rowOff>47625</xdr:rowOff>
                  </from>
                  <to>
                    <xdr:col>9</xdr:col>
                    <xdr:colOff>371475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114300</xdr:colOff>
                    <xdr:row>9</xdr:row>
                    <xdr:rowOff>57150</xdr:rowOff>
                  </from>
                  <to>
                    <xdr:col>9</xdr:col>
                    <xdr:colOff>371475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予約申込書 (お客様記入用)</vt:lpstr>
      <vt:lpstr>予約申込書 (記入例)</vt:lpstr>
      <vt:lpstr>'予約申込書 (お客様記入用)'!Print_Area</vt:lpstr>
      <vt:lpstr>'予約申込書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荒木翔太</dc:creator>
  <cp:lastModifiedBy>サンフェスタユーザー</cp:lastModifiedBy>
  <cp:lastPrinted>2025-01-16T05:33:46Z</cp:lastPrinted>
  <dcterms:created xsi:type="dcterms:W3CDTF">2023-09-22T01:06:15Z</dcterms:created>
  <dcterms:modified xsi:type="dcterms:W3CDTF">2025-03-18T05:23:19Z</dcterms:modified>
</cp:coreProperties>
</file>